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<sst xmlns="http://schemas.openxmlformats.org/spreadsheetml/2006/main" count="27" uniqueCount="25">
  <si>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Текущие расходы</t>
  </si>
  <si>
    <t>ВСЕГО ТЕКУЩИХ РАСХОДОВ</t>
  </si>
  <si>
    <t>Смета из расчета на 1 месяц на 2016 год</t>
  </si>
  <si>
    <t>Обслуживание тревожной кнопки</t>
  </si>
  <si>
    <t>Мобильная связь на КПП</t>
  </si>
  <si>
    <t>Обслуживание счета (РКО в Банке)</t>
  </si>
  <si>
    <t>*годовая общая сумма делится на 12 месяцев</t>
  </si>
  <si>
    <t>в год*</t>
  </si>
  <si>
    <t>в месяц**</t>
  </si>
  <si>
    <t>**расчет в месяц на каждый участок</t>
  </si>
  <si>
    <t>общая сумма расходов в месяц, деленная на количество участков</t>
  </si>
  <si>
    <t>сумма округляется до 1500,00 рублей в месяц с каждого собственника</t>
  </si>
  <si>
    <t>Обязательные страх.взносы с з/пл (ПФР, ФСС, ФФОМС) - 30,2% от оклада</t>
  </si>
  <si>
    <t>НДФЛ от оклада 13% - 6760,00</t>
  </si>
  <si>
    <t>Земельный налог на земли общего пользования</t>
  </si>
  <si>
    <t>НДФЛ от оклада 13% - 2242,50</t>
  </si>
  <si>
    <t>НДФЛ от оклада 13% - 4485,00</t>
  </si>
  <si>
    <t>Охрана на КПП (сторож) з/п на руки - 45240,00, к начислению - 52000,00</t>
  </si>
  <si>
    <t>Председатель з/п на руки - 30 015,00, к начислению - 34500,00</t>
  </si>
  <si>
    <t>Бухгалтерское обслуживание, з/п на руки - 15007,50, к начислению - 17250,00</t>
  </si>
  <si>
    <t>Равно 174 782,50/120 уч=1456,53 руб.</t>
  </si>
  <si>
    <t>Обслуживание туалета на КПП (договор на обслуживание)</t>
  </si>
  <si>
    <t>Вывоз мусора (договор на обслуживание)</t>
  </si>
  <si>
    <t>Электроэнергия на КПП (договор с Мосэнерго)</t>
  </si>
  <si>
    <t>Чистка снега/покос травы (договор на обслуживание)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</si>
</sst>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/>
    </xf>
    <xf numFmtId="2" fontId="8" fillId="32" borderId="14" xfId="0" applyNumberFormat="1" applyFont="1" applyFill="1" applyBorder="1" applyAlignment="1">
      <alignment horizontal="left" vertical="center" wrapText="1"/>
    </xf>
    <xf numFmtId="4" fontId="8" fillId="32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wrapText="1"/>
    </xf>
    <xf numFmtId="4" fontId="8" fillId="33" borderId="14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3.375" style="1" customWidth="1"/>
    <col min="2" max="2" width="74.875" style="1" customWidth="1"/>
    <col min="3" max="3" width="13.25390625" style="13" customWidth="1"/>
    <col min="4" max="4" width="11.00390625" style="3" customWidth="1"/>
    <col min="5" max="16384" width="9.125" style="1" customWidth="1"/>
  </cols>
  <sheetData>
    <row r="2" spans="1:4" ht="15">
      <c r="A2" s="18" t="s">
        <v>2</v>
      </c>
      <c r="B2" s="18"/>
      <c r="C2" s="18"/>
      <c r="D2" s="18"/>
    </row>
    <row r="3" spans="1:4" ht="15">
      <c r="A3" s="4"/>
      <c r="B3" s="5" t="s">
        <v>0</v>
      </c>
      <c r="C3" s="16" t="s">
        <v>7</v>
      </c>
      <c r="D3" s="17" t="s">
        <v>8</v>
      </c>
    </row>
    <row r="4" spans="1:4" ht="15">
      <c r="A4" s="4">
        <v>1</v>
      </c>
      <c r="B4" s="20" t="s">
        <v>17</v>
      </c>
      <c r="C4" s="14">
        <f>D4*12</f>
        <v>542880</v>
      </c>
      <c r="D4" s="6">
        <v>45240</v>
      </c>
    </row>
    <row r="5" spans="1:4" ht="15" customHeight="1">
      <c r="A5" s="4"/>
      <c r="B5" s="23" t="s">
        <v>13</v>
      </c>
      <c r="C5" s="14">
        <f>D5*12</f>
        <v>81120</v>
      </c>
      <c r="D5" s="6">
        <v>6760</v>
      </c>
    </row>
    <row r="6" spans="1:4" ht="15.75" customHeight="1">
      <c r="A6" s="4"/>
      <c r="B6" s="23" t="s">
        <v>12</v>
      </c>
      <c r="C6" s="14">
        <f>D6*12</f>
        <v>188448</v>
      </c>
      <c r="D6" s="6">
        <f>52000*30.2%</f>
        <v>15704</v>
      </c>
    </row>
    <row r="7" spans="1:4" ht="15">
      <c r="A7" s="4">
        <v>2</v>
      </c>
      <c r="B7" s="21" t="s">
        <v>4</v>
      </c>
      <c r="C7" s="14">
        <f aca="true" t="shared" si="0" ref="C7:C20">D7*12</f>
        <v>4800</v>
      </c>
      <c r="D7" s="6">
        <v>400</v>
      </c>
    </row>
    <row r="8" spans="1:4" ht="15">
      <c r="A8" s="4">
        <v>3</v>
      </c>
      <c r="B8" s="21" t="s">
        <v>21</v>
      </c>
      <c r="C8" s="14">
        <f t="shared" si="0"/>
        <v>12000</v>
      </c>
      <c r="D8" s="6">
        <v>1000</v>
      </c>
    </row>
    <row r="9" spans="1:4" ht="15">
      <c r="A9" s="4">
        <v>4</v>
      </c>
      <c r="B9" s="21" t="s">
        <v>22</v>
      </c>
      <c r="C9" s="14">
        <f t="shared" si="0"/>
        <v>162000</v>
      </c>
      <c r="D9" s="6">
        <v>13500</v>
      </c>
    </row>
    <row r="10" spans="1:4" ht="15">
      <c r="A10" s="4">
        <v>5</v>
      </c>
      <c r="B10" s="21" t="s">
        <v>23</v>
      </c>
      <c r="C10" s="14">
        <f t="shared" si="0"/>
        <v>60000</v>
      </c>
      <c r="D10" s="6">
        <v>5000</v>
      </c>
    </row>
    <row r="11" spans="1:4" ht="15">
      <c r="A11" s="4">
        <v>6</v>
      </c>
      <c r="B11" s="21" t="s">
        <v>5</v>
      </c>
      <c r="C11" s="14">
        <f t="shared" si="0"/>
        <v>14400</v>
      </c>
      <c r="D11" s="6">
        <v>1200</v>
      </c>
    </row>
    <row r="12" spans="1:4" ht="15">
      <c r="A12" s="4">
        <v>7</v>
      </c>
      <c r="B12" s="21" t="s">
        <v>24</v>
      </c>
      <c r="C12" s="14">
        <f t="shared" si="0"/>
        <v>78000</v>
      </c>
      <c r="D12" s="6">
        <v>6500</v>
      </c>
    </row>
    <row r="13" spans="1:4" ht="15">
      <c r="A13" s="4">
        <v>8</v>
      </c>
      <c r="B13" s="21" t="s">
        <v>14</v>
      </c>
      <c r="C13" s="14">
        <f t="shared" si="0"/>
        <v>133200</v>
      </c>
      <c r="D13" s="6">
        <v>11100</v>
      </c>
    </row>
    <row r="14" spans="1:4" ht="15">
      <c r="A14" s="4">
        <v>9</v>
      </c>
      <c r="B14" s="21" t="s">
        <v>19</v>
      </c>
      <c r="C14" s="14">
        <f t="shared" si="0"/>
        <v>180090</v>
      </c>
      <c r="D14" s="6">
        <v>15007.5</v>
      </c>
    </row>
    <row r="15" spans="1:4" ht="15">
      <c r="A15" s="19"/>
      <c r="B15" s="23" t="s">
        <v>15</v>
      </c>
      <c r="C15" s="14">
        <f t="shared" si="0"/>
        <v>26910</v>
      </c>
      <c r="D15" s="6">
        <v>2242.5</v>
      </c>
    </row>
    <row r="16" spans="1:4" ht="15" customHeight="1">
      <c r="A16" s="19"/>
      <c r="B16" s="23" t="s">
        <v>12</v>
      </c>
      <c r="C16" s="14">
        <f t="shared" si="0"/>
        <v>62514</v>
      </c>
      <c r="D16" s="6">
        <f>17250*30.2%</f>
        <v>5209.5</v>
      </c>
    </row>
    <row r="17" spans="1:4" ht="15">
      <c r="A17" s="10">
        <v>10</v>
      </c>
      <c r="B17" s="22" t="s">
        <v>18</v>
      </c>
      <c r="C17" s="14">
        <f t="shared" si="0"/>
        <v>360180</v>
      </c>
      <c r="D17" s="6">
        <v>30015</v>
      </c>
    </row>
    <row r="18" spans="1:4" ht="15">
      <c r="A18" s="10"/>
      <c r="B18" s="23" t="s">
        <v>16</v>
      </c>
      <c r="C18" s="14">
        <f t="shared" si="0"/>
        <v>53820</v>
      </c>
      <c r="D18" s="6">
        <v>4485</v>
      </c>
    </row>
    <row r="19" spans="1:4" ht="15.75" customHeight="1">
      <c r="A19" s="10"/>
      <c r="B19" s="23" t="s">
        <v>12</v>
      </c>
      <c r="C19" s="14">
        <f t="shared" si="0"/>
        <v>125028</v>
      </c>
      <c r="D19" s="6">
        <f>34500*30.2%</f>
        <v>10419</v>
      </c>
    </row>
    <row r="20" spans="1:4" ht="15">
      <c r="A20" s="10">
        <v>11</v>
      </c>
      <c r="B20" s="11" t="s">
        <v>3</v>
      </c>
      <c r="C20" s="14">
        <f t="shared" si="0"/>
        <v>12000</v>
      </c>
      <c r="D20" s="6">
        <v>1000</v>
      </c>
    </row>
    <row r="21" spans="1:4" ht="16.5" customHeight="1" thickBot="1">
      <c r="A21" s="7"/>
      <c r="B21" s="8" t="s">
        <v>1</v>
      </c>
      <c r="C21" s="15">
        <f>SUM(C4:C20)</f>
        <v>2097390</v>
      </c>
      <c r="D21" s="9">
        <f>SUM(D4:D20)</f>
        <v>174782.5</v>
      </c>
    </row>
    <row r="22" spans="2:3" ht="12.75">
      <c r="B22" s="2"/>
      <c r="C22" s="12"/>
    </row>
    <row r="23" spans="2:3" ht="12.75">
      <c r="B23" s="2" t="s">
        <v>6</v>
      </c>
      <c r="C23" s="12"/>
    </row>
    <row r="24" spans="2:3" ht="12.75">
      <c r="B24" s="2"/>
      <c r="C24" s="12"/>
    </row>
    <row r="25" ht="12.75">
      <c r="B25" s="1" t="s">
        <v>9</v>
      </c>
    </row>
    <row r="26" ht="12.75">
      <c r="B26" s="1" t="s">
        <v>10</v>
      </c>
    </row>
    <row r="27" ht="12.75">
      <c r="B27" s="1" t="s">
        <v>20</v>
      </c>
    </row>
    <row r="28" ht="12.75">
      <c r="B28" s="1" t="s">
        <v>11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Устимова</dc:creator>
  <cp:keywords/>
  <dc:description/>
  <cp:lastModifiedBy>user</cp:lastModifiedBy>
  <cp:lastPrinted>2015-08-18T11:48:02Z</cp:lastPrinted>
  <dcterms:created xsi:type="dcterms:W3CDTF">2008-03-14T10:51:14Z</dcterms:created>
  <dcterms:modified xsi:type="dcterms:W3CDTF">2016-08-21T15:08:47Z</dcterms:modified>
  <cp:category/>
  <cp:version/>
  <cp:contentType/>
  <cp:contentStatus/>
</cp:coreProperties>
</file>