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G16" i="1"/>
  <c r="G21" i="1"/>
  <c r="F22" i="1"/>
  <c r="E6" i="1"/>
  <c r="G6" i="1" s="1"/>
  <c r="E7" i="1"/>
  <c r="E8" i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E17" i="1"/>
  <c r="G17" i="1" s="1"/>
  <c r="E18" i="1"/>
  <c r="G18" i="1" s="1"/>
  <c r="E19" i="1"/>
  <c r="G19" i="1" s="1"/>
  <c r="E20" i="1"/>
  <c r="G20" i="1" s="1"/>
  <c r="E5" i="1"/>
  <c r="G5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5" i="1"/>
  <c r="C22" i="1"/>
  <c r="D22" i="1" l="1"/>
  <c r="G7" i="1"/>
  <c r="G22" i="1" s="1"/>
  <c r="E22" i="1"/>
</calcChain>
</file>

<file path=xl/sharedStrings.xml><?xml version="1.0" encoding="utf-8"?>
<sst xmlns="http://schemas.openxmlformats.org/spreadsheetml/2006/main" count="29" uniqueCount="28">
  <si>
    <t>Текущие расходы</t>
  </si>
  <si>
    <t>Охрана на КПП (сторож) з/пл на руки 45240.00, к начислению 52000.00</t>
  </si>
  <si>
    <t>НДФЛ от оклада 13 % - 6760.00</t>
  </si>
  <si>
    <t>Обязательные страх. взносы с з/пл (ПФР, ФСС) – 20,2% от оклада</t>
  </si>
  <si>
    <t>Канцтовары, почтовые расходы, расходы на ТКС (электронная отчетность)</t>
  </si>
  <si>
    <t>Обслуживание туалета на КПП (договор на обслуживание)</t>
  </si>
  <si>
    <t>Вывоз мусора (договор на обслуживание)</t>
  </si>
  <si>
    <t>Электроэнергия на КПП (договор с Мосэнерго)</t>
  </si>
  <si>
    <t>Обслуживание счета (РКО в Банке)</t>
  </si>
  <si>
    <t>Чистка снега, покос травы (договор на обслуживание)</t>
  </si>
  <si>
    <t>Земельный налог на земли общего пользования</t>
  </si>
  <si>
    <t>Бухгалтерское обслуживание (договор на обслуживание)</t>
  </si>
  <si>
    <t>Резервный фонд (на возможные штрафы)</t>
  </si>
  <si>
    <t>Председатель з/п на руки – 18000.00, к начислению – 20690.00</t>
  </si>
  <si>
    <t>НДФЛ от оклада 13% - 2690.00</t>
  </si>
  <si>
    <t xml:space="preserve">Фонд развития посёлка </t>
  </si>
  <si>
    <t>ВСЕГО ТЕКУЩИХ РАСХОДОВ</t>
  </si>
  <si>
    <t> Сумма в месяц, руб.</t>
  </si>
  <si>
    <t>Сумма в ГОД, руб.</t>
  </si>
  <si>
    <t>Сумма за 8 мес, руб.</t>
  </si>
  <si>
    <t>Факт за 8 мес, руб.</t>
  </si>
  <si>
    <t>Отклонение, руб.</t>
  </si>
  <si>
    <t>Исполнение сметы за 8 месяцев 2017 года</t>
  </si>
  <si>
    <t>Внеплановые расходы                          -ремонт бытовки сторожа-2495,20                 -ограничитель на ворота-3280,00             -мед.страхование-2404,03                      -налог по УСН-15568,00</t>
  </si>
  <si>
    <t>Председатель</t>
  </si>
  <si>
    <t xml:space="preserve">Ассоциации ДНП «Сосновый край»   </t>
  </si>
  <si>
    <t>Комин В.Г.</t>
  </si>
  <si>
    <t>Приложение № 2 к протоколу очередного ежегодного общего собрания членов АДНП "Сосновый Край"  от 16.09.2017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</si>
</sst>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2" fillId="2" borderId="3" xfId="0" applyFont="1" applyFill="1" applyBorder="1" applyAlignment="1">
      <alignment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" fontId="1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F27" sqref="F27"/>
    </sheetView>
  </sheetViews>
  <sheetFormatPr defaultRowHeight="15" x14ac:dyDescent="0.25"/>
  <cols>
    <col min="1" max="1" width="8" customWidth="1"/>
    <col min="2" max="2" width="34.42578125" customWidth="1"/>
    <col min="3" max="3" width="13.7109375" customWidth="1"/>
    <col min="4" max="4" width="13.42578125" customWidth="1"/>
    <col min="5" max="5" width="14.28515625" customWidth="1"/>
    <col min="6" max="6" width="14.5703125" customWidth="1"/>
    <col min="7" max="7" width="14.28515625" customWidth="1"/>
  </cols>
  <sheetData>
    <row r="1" spans="1:7" ht="26.25" customHeight="1" x14ac:dyDescent="0.25">
      <c r="A1" s="21" t="s">
        <v>27</v>
      </c>
      <c r="B1" s="21"/>
      <c r="C1" s="21"/>
      <c r="D1" s="21"/>
      <c r="E1" s="21"/>
      <c r="F1" s="21"/>
      <c r="G1" s="21"/>
    </row>
    <row r="2" spans="1:7" ht="21" x14ac:dyDescent="0.35">
      <c r="A2" s="20" t="s">
        <v>22</v>
      </c>
      <c r="B2" s="20"/>
      <c r="C2" s="20"/>
      <c r="D2" s="20"/>
      <c r="E2" s="20"/>
      <c r="F2" s="20"/>
      <c r="G2" s="20"/>
    </row>
    <row r="3" spans="1:7" ht="9" customHeight="1" thickBot="1" x14ac:dyDescent="0.3"/>
    <row r="4" spans="1:7" ht="38.25" customHeight="1" thickBot="1" x14ac:dyDescent="0.3">
      <c r="A4" s="1"/>
      <c r="B4" s="6" t="s">
        <v>0</v>
      </c>
      <c r="C4" s="6" t="s">
        <v>17</v>
      </c>
      <c r="D4" s="7" t="s">
        <v>18</v>
      </c>
      <c r="E4" s="7" t="s">
        <v>19</v>
      </c>
      <c r="F4" s="7" t="s">
        <v>20</v>
      </c>
      <c r="G4" s="7" t="s">
        <v>21</v>
      </c>
    </row>
    <row r="5" spans="1:7" ht="49.5" customHeight="1" thickBot="1" x14ac:dyDescent="0.3">
      <c r="A5" s="4">
        <v>1</v>
      </c>
      <c r="B5" s="2" t="s">
        <v>1</v>
      </c>
      <c r="C5" s="8">
        <v>45240</v>
      </c>
      <c r="D5" s="9">
        <f>C5*12</f>
        <v>542880</v>
      </c>
      <c r="E5" s="9">
        <f>C5*8</f>
        <v>361920</v>
      </c>
      <c r="F5" s="19">
        <v>362704.16</v>
      </c>
      <c r="G5" s="9">
        <f>E5-F5</f>
        <v>-784.15999999997439</v>
      </c>
    </row>
    <row r="6" spans="1:7" ht="20.25" customHeight="1" thickBot="1" x14ac:dyDescent="0.3">
      <c r="A6" s="16">
        <v>2</v>
      </c>
      <c r="B6" s="2" t="s">
        <v>2</v>
      </c>
      <c r="C6" s="8">
        <v>6760</v>
      </c>
      <c r="D6" s="9">
        <f t="shared" ref="D6:D20" si="0">C6*12</f>
        <v>81120</v>
      </c>
      <c r="E6" s="9">
        <f t="shared" ref="E6:E20" si="1">C6*8</f>
        <v>54080</v>
      </c>
      <c r="F6" s="19">
        <v>54197.18</v>
      </c>
      <c r="G6" s="9">
        <f t="shared" ref="G6:G21" si="2">E6-F6</f>
        <v>-117.18000000000029</v>
      </c>
    </row>
    <row r="7" spans="1:7" ht="34.5" customHeight="1" thickBot="1" x14ac:dyDescent="0.3">
      <c r="A7" s="16">
        <v>3</v>
      </c>
      <c r="B7" s="2" t="s">
        <v>3</v>
      </c>
      <c r="C7" s="8">
        <v>10504</v>
      </c>
      <c r="D7" s="9">
        <f t="shared" si="0"/>
        <v>126048</v>
      </c>
      <c r="E7" s="9">
        <f t="shared" si="1"/>
        <v>84032</v>
      </c>
      <c r="F7" s="19">
        <v>84214.09</v>
      </c>
      <c r="G7" s="9">
        <f t="shared" si="2"/>
        <v>-182.08999999999651</v>
      </c>
    </row>
    <row r="8" spans="1:7" ht="48.75" customHeight="1" thickBot="1" x14ac:dyDescent="0.3">
      <c r="A8" s="4">
        <v>4</v>
      </c>
      <c r="B8" s="2" t="s">
        <v>4</v>
      </c>
      <c r="C8" s="8">
        <v>500</v>
      </c>
      <c r="D8" s="9">
        <f t="shared" si="0"/>
        <v>6000</v>
      </c>
      <c r="E8" s="9">
        <f t="shared" si="1"/>
        <v>4000</v>
      </c>
      <c r="F8" s="19">
        <v>20262.12</v>
      </c>
      <c r="G8" s="9">
        <f t="shared" si="2"/>
        <v>-16262.119999999999</v>
      </c>
    </row>
    <row r="9" spans="1:7" ht="33.75" customHeight="1" thickBot="1" x14ac:dyDescent="0.3">
      <c r="A9" s="4">
        <v>5</v>
      </c>
      <c r="B9" s="2" t="s">
        <v>5</v>
      </c>
      <c r="C9" s="8">
        <v>333</v>
      </c>
      <c r="D9" s="9">
        <f t="shared" si="0"/>
        <v>3996</v>
      </c>
      <c r="E9" s="9">
        <f t="shared" si="1"/>
        <v>2664</v>
      </c>
      <c r="F9" s="19">
        <v>2400</v>
      </c>
      <c r="G9" s="9">
        <f t="shared" si="2"/>
        <v>264</v>
      </c>
    </row>
    <row r="10" spans="1:7" ht="30.75" customHeight="1" thickBot="1" x14ac:dyDescent="0.3">
      <c r="A10" s="4">
        <v>6</v>
      </c>
      <c r="B10" s="2" t="s">
        <v>6</v>
      </c>
      <c r="C10" s="8">
        <v>14000</v>
      </c>
      <c r="D10" s="9">
        <f t="shared" si="0"/>
        <v>168000</v>
      </c>
      <c r="E10" s="9">
        <f t="shared" si="1"/>
        <v>112000</v>
      </c>
      <c r="F10" s="19">
        <v>80100</v>
      </c>
      <c r="G10" s="9">
        <f t="shared" si="2"/>
        <v>31900</v>
      </c>
    </row>
    <row r="11" spans="1:7" ht="30.75" customHeight="1" thickBot="1" x14ac:dyDescent="0.3">
      <c r="A11" s="4">
        <v>7</v>
      </c>
      <c r="B11" s="2" t="s">
        <v>7</v>
      </c>
      <c r="C11" s="8">
        <v>4000</v>
      </c>
      <c r="D11" s="9">
        <f t="shared" si="0"/>
        <v>48000</v>
      </c>
      <c r="E11" s="9">
        <f t="shared" si="1"/>
        <v>32000</v>
      </c>
      <c r="F11" s="19">
        <v>24081.67</v>
      </c>
      <c r="G11" s="9">
        <f t="shared" si="2"/>
        <v>7918.3300000000017</v>
      </c>
    </row>
    <row r="12" spans="1:7" ht="30.75" customHeight="1" thickBot="1" x14ac:dyDescent="0.3">
      <c r="A12" s="4">
        <v>8</v>
      </c>
      <c r="B12" s="5" t="s">
        <v>8</v>
      </c>
      <c r="C12" s="8">
        <v>2000</v>
      </c>
      <c r="D12" s="9">
        <f t="shared" si="0"/>
        <v>24000</v>
      </c>
      <c r="E12" s="9">
        <f t="shared" si="1"/>
        <v>16000</v>
      </c>
      <c r="F12" s="19">
        <v>22695.65</v>
      </c>
      <c r="G12" s="9">
        <f t="shared" si="2"/>
        <v>-6695.6500000000015</v>
      </c>
    </row>
    <row r="13" spans="1:7" ht="30.75" customHeight="1" thickBot="1" x14ac:dyDescent="0.3">
      <c r="A13" s="4">
        <v>9</v>
      </c>
      <c r="B13" s="2" t="s">
        <v>9</v>
      </c>
      <c r="C13" s="8">
        <v>8500</v>
      </c>
      <c r="D13" s="9">
        <f t="shared" si="0"/>
        <v>102000</v>
      </c>
      <c r="E13" s="9">
        <f t="shared" si="1"/>
        <v>68000</v>
      </c>
      <c r="F13" s="19">
        <v>60110</v>
      </c>
      <c r="G13" s="9">
        <f t="shared" si="2"/>
        <v>7890</v>
      </c>
    </row>
    <row r="14" spans="1:7" ht="30.75" customHeight="1" thickBot="1" x14ac:dyDescent="0.3">
      <c r="A14" s="4">
        <v>10</v>
      </c>
      <c r="B14" s="2" t="s">
        <v>10</v>
      </c>
      <c r="C14" s="8">
        <v>10700</v>
      </c>
      <c r="D14" s="9">
        <f t="shared" si="0"/>
        <v>128400</v>
      </c>
      <c r="E14" s="9">
        <f t="shared" si="1"/>
        <v>85600</v>
      </c>
      <c r="F14" s="19">
        <v>64096</v>
      </c>
      <c r="G14" s="9">
        <f t="shared" si="2"/>
        <v>21504</v>
      </c>
    </row>
    <row r="15" spans="1:7" ht="30.75" customHeight="1" thickBot="1" x14ac:dyDescent="0.3">
      <c r="A15" s="4">
        <v>11</v>
      </c>
      <c r="B15" s="2" t="s">
        <v>11</v>
      </c>
      <c r="C15" s="8">
        <v>17250</v>
      </c>
      <c r="D15" s="9">
        <f t="shared" si="0"/>
        <v>207000</v>
      </c>
      <c r="E15" s="9">
        <f t="shared" si="1"/>
        <v>138000</v>
      </c>
      <c r="F15" s="19">
        <v>103500</v>
      </c>
      <c r="G15" s="9">
        <f t="shared" si="2"/>
        <v>34500</v>
      </c>
    </row>
    <row r="16" spans="1:7" ht="30.75" customHeight="1" thickBot="1" x14ac:dyDescent="0.3">
      <c r="A16" s="4">
        <v>12</v>
      </c>
      <c r="B16" s="2" t="s">
        <v>12</v>
      </c>
      <c r="C16" s="8">
        <v>4200</v>
      </c>
      <c r="D16" s="9">
        <f t="shared" si="0"/>
        <v>50400</v>
      </c>
      <c r="E16" s="9">
        <f t="shared" si="1"/>
        <v>33600</v>
      </c>
      <c r="F16" s="19"/>
      <c r="G16" s="9">
        <f t="shared" si="2"/>
        <v>33600</v>
      </c>
    </row>
    <row r="17" spans="1:7" ht="48.75" customHeight="1" thickBot="1" x14ac:dyDescent="0.3">
      <c r="A17" s="4">
        <v>13</v>
      </c>
      <c r="B17" s="2" t="s">
        <v>13</v>
      </c>
      <c r="C17" s="8">
        <v>18000</v>
      </c>
      <c r="D17" s="9">
        <f t="shared" si="0"/>
        <v>216000</v>
      </c>
      <c r="E17" s="9">
        <f t="shared" si="1"/>
        <v>144000</v>
      </c>
      <c r="F17" s="19">
        <v>108054</v>
      </c>
      <c r="G17" s="9">
        <f t="shared" si="2"/>
        <v>35946</v>
      </c>
    </row>
    <row r="18" spans="1:7" ht="23.25" customHeight="1" thickBot="1" x14ac:dyDescent="0.3">
      <c r="A18" s="16">
        <v>14</v>
      </c>
      <c r="B18" s="2" t="s">
        <v>14</v>
      </c>
      <c r="C18" s="8">
        <v>2690</v>
      </c>
      <c r="D18" s="9">
        <f t="shared" si="0"/>
        <v>32280</v>
      </c>
      <c r="E18" s="9">
        <f t="shared" si="1"/>
        <v>21520</v>
      </c>
      <c r="F18" s="19">
        <v>16146</v>
      </c>
      <c r="G18" s="9">
        <f t="shared" si="2"/>
        <v>5374</v>
      </c>
    </row>
    <row r="19" spans="1:7" ht="36" customHeight="1" thickBot="1" x14ac:dyDescent="0.3">
      <c r="A19" s="16">
        <v>15</v>
      </c>
      <c r="B19" s="2" t="s">
        <v>3</v>
      </c>
      <c r="C19" s="8">
        <v>4180</v>
      </c>
      <c r="D19" s="9">
        <f t="shared" si="0"/>
        <v>50160</v>
      </c>
      <c r="E19" s="9">
        <f t="shared" si="1"/>
        <v>33440</v>
      </c>
      <c r="F19" s="19">
        <v>25088.400000000001</v>
      </c>
      <c r="G19" s="9">
        <f t="shared" si="2"/>
        <v>8351.5999999999985</v>
      </c>
    </row>
    <row r="20" spans="1:7" ht="18.75" customHeight="1" thickBot="1" x14ac:dyDescent="0.3">
      <c r="A20" s="4">
        <v>16</v>
      </c>
      <c r="B20" s="2" t="s">
        <v>15</v>
      </c>
      <c r="C20" s="8">
        <v>23643</v>
      </c>
      <c r="D20" s="9">
        <f t="shared" si="0"/>
        <v>283716</v>
      </c>
      <c r="E20" s="9">
        <f t="shared" si="1"/>
        <v>189144</v>
      </c>
      <c r="F20" s="11"/>
      <c r="G20" s="9">
        <f t="shared" si="2"/>
        <v>189144</v>
      </c>
    </row>
    <row r="21" spans="1:7" ht="87" customHeight="1" thickBot="1" x14ac:dyDescent="0.3">
      <c r="A21" s="4">
        <v>17</v>
      </c>
      <c r="B21" s="14" t="s">
        <v>23</v>
      </c>
      <c r="C21" s="8"/>
      <c r="D21" s="8"/>
      <c r="E21" s="8"/>
      <c r="F21" s="12">
        <v>23747.23</v>
      </c>
      <c r="G21" s="9">
        <f t="shared" si="2"/>
        <v>-23747.23</v>
      </c>
    </row>
    <row r="22" spans="1:7" ht="30.75" customHeight="1" thickBot="1" x14ac:dyDescent="0.3">
      <c r="A22" s="3"/>
      <c r="B22" s="15" t="s">
        <v>16</v>
      </c>
      <c r="C22" s="10">
        <f>SUM(C5:C20)</f>
        <v>172500</v>
      </c>
      <c r="D22" s="10">
        <f>SUM(D5:D20)</f>
        <v>2070000</v>
      </c>
      <c r="E22" s="10">
        <f>SUM(E5:E20)</f>
        <v>1380000</v>
      </c>
      <c r="F22" s="13">
        <f>SUM(F5:F21)</f>
        <v>1051396.5</v>
      </c>
      <c r="G22" s="13">
        <f>SUM(G5:G21)</f>
        <v>328603.50000000006</v>
      </c>
    </row>
    <row r="25" spans="1:7" ht="18.75" x14ac:dyDescent="0.3">
      <c r="B25" s="17" t="s">
        <v>24</v>
      </c>
    </row>
    <row r="26" spans="1:7" ht="18.75" x14ac:dyDescent="0.3">
      <c r="B26" s="17" t="s">
        <v>25</v>
      </c>
      <c r="E26" s="18" t="s">
        <v>26</v>
      </c>
    </row>
  </sheetData>
  <mergeCells count="2">
    <mergeCell ref="A2:G2"/>
    <mergeCell ref="A1:G1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2017-09-24T12:31:05Z</dcterms:modified>
</cp:coreProperties>
</file>